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<sst xmlns="http://schemas.openxmlformats.org/spreadsheetml/2006/main" count="146" uniqueCount="89">
  <si>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</si>
  <si>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</si>
  <si>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</si>
  <si>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</si>
  <si>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</si>
  <si>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</si>
  <si>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</si>
  <si>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</si>
  <si>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</si>
  <si>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</si>
  <si>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</si>
  <si>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</si>
  <si>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</si>
  <si>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</si>
  <si>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</si>
  <si>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</si>
  <si>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</si>
  <si>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</si>
  <si>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</si>
  <si>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</si>
  <si>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</si>
  <si>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</si>
  <si>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</si>
  <si>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</si>
  <si>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</si>
  <si>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</si>
  <si>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</si>
  <si>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</si>
  <si>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</si>
  <si>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</si>
  <si>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</si>
  <si>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</si>
  <si>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</si>
  <si>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</si>
  <si>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</si>
  <si>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</si>
  <si>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</si>
  <si>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</si>
  <si>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</si>
  <si>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</si>
  <si>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</si>
  <si>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</si>
  <si>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</si>
  <si>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</si>
  <si>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</si>
  <si>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</si>
  <si>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</si>
  <si>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</si>
  <si>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</si>
  <si>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</si>
  <si>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</si>
  <si>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</si>
  <si>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</si>
  <si>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</si>
  <si>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</si>
  <si>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</si>
  <si>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</si>
  <si>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</si>
  <si>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</si>
  <si>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</si>
  <si>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</si>
  <si>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</si>
  <si>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</si>
  <si>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</si>
  <si>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</si>
  <si>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</si>
  <si>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</si>
  <si>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</si>
  <si>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</si>
  <si>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</si>
  <si>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</si>
  <si>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</si>
  <si>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</si>
  <si>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</si>
  <si>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</si>
  <si>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</si>
  <si>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</si>
  <si>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</si>
  <si>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</si>
  <si>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</si>
  <si>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</si>
  <si>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</si>
  <si>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</si>
  <si>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</si>
  <si>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</si>
  <si>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</si>
  <si>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</si>
  <si>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30.06.2015</t>
  </si>
  <si>
    <t>Nazwa ubezpieczeniowego funduszu kapitałowego: UFK POLISA-ŻYCIE – PKO OBLIGACJI DŁUGOTERMINOWYCH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</si>
</sst>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55</v>
      </c>
    </row>
    <row r="9" spans="1:4" ht="63.75">
      <c r="A9" s="42" t="s">
        <v>12</v>
      </c>
      <c r="B9" s="42"/>
      <c r="C9" s="9" t="s">
        <v>56</v>
      </c>
      <c r="D9" s="9" t="s">
        <v>57</v>
      </c>
    </row>
    <row r="10" spans="1:4" s="2" customFormat="1" ht="12.75">
      <c r="A10" s="10" t="s">
        <v>0</v>
      </c>
      <c r="B10" s="14" t="s">
        <v>7</v>
      </c>
      <c r="C10" s="21">
        <f>+C11+C12+C14</f>
        <v>935240.32</v>
      </c>
      <c r="D10" s="21">
        <f>+D11+D12+D14</f>
        <v>935379.9</v>
      </c>
    </row>
    <row r="11" spans="1:4" ht="12.75">
      <c r="A11" s="3" t="s">
        <v>1</v>
      </c>
      <c r="B11" s="13" t="s">
        <v>8</v>
      </c>
      <c r="C11" s="18">
        <v>935240.32</v>
      </c>
      <c r="D11" s="18">
        <v>935379.9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58</v>
      </c>
      <c r="C13" s="18">
        <v>0</v>
      </c>
      <c r="D13" s="18">
        <v>0</v>
      </c>
    </row>
    <row r="14" spans="1:4" ht="12.75">
      <c r="A14" s="3" t="s">
        <v>4</v>
      </c>
      <c r="B14" s="13" t="s">
        <v>59</v>
      </c>
      <c r="C14" s="18">
        <v>0</v>
      </c>
      <c r="D14" s="18">
        <f>'[1]FK__10'!$D$201</f>
        <v>0</v>
      </c>
    </row>
    <row r="15" spans="1:4" ht="12.75">
      <c r="A15" s="23" t="s">
        <v>60</v>
      </c>
      <c r="B15" s="24" t="s">
        <v>61</v>
      </c>
      <c r="C15" s="18">
        <v>0</v>
      </c>
      <c r="D15" s="18">
        <v>0</v>
      </c>
    </row>
    <row r="16" spans="1:4" ht="12.75">
      <c r="A16" s="23" t="s">
        <v>62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61</v>
      </c>
      <c r="C18" s="18">
        <v>0</v>
      </c>
      <c r="D18" s="18">
        <v>0</v>
      </c>
    </row>
    <row r="19" spans="1:4" ht="38.25">
      <c r="A19" s="25" t="s">
        <v>2</v>
      </c>
      <c r="B19" s="4" t="s">
        <v>63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f>+C10-C17</f>
        <v>935240.32</v>
      </c>
      <c r="D21" s="21">
        <f>+D10-D17</f>
        <v>935379.9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64</v>
      </c>
      <c r="D7" s="35"/>
    </row>
    <row r="9" spans="1:4" ht="51">
      <c r="A9" s="42" t="s">
        <v>12</v>
      </c>
      <c r="B9" s="42"/>
      <c r="C9" s="27" t="s">
        <v>65</v>
      </c>
      <c r="D9" s="36" t="s">
        <v>66</v>
      </c>
    </row>
    <row r="10" spans="1:4" ht="25.5">
      <c r="A10" s="10" t="s">
        <v>15</v>
      </c>
      <c r="B10" s="11" t="s">
        <v>67</v>
      </c>
      <c r="C10" s="21">
        <v>879129.82</v>
      </c>
      <c r="D10" s="37">
        <v>948214.22</v>
      </c>
    </row>
    <row r="11" spans="1:4" ht="12.75">
      <c r="A11" s="10" t="s">
        <v>16</v>
      </c>
      <c r="B11" s="14" t="s">
        <v>17</v>
      </c>
      <c r="C11" s="37">
        <f>+C12-C16</f>
        <v>25521.440000000002</v>
      </c>
      <c r="D11" s="37">
        <f>+D12-D16</f>
        <v>4603.470000000016</v>
      </c>
    </row>
    <row r="12" spans="1:4" s="2" customFormat="1" ht="12.75">
      <c r="A12" s="10" t="s">
        <v>0</v>
      </c>
      <c r="B12" s="14" t="s">
        <v>18</v>
      </c>
      <c r="C12" s="37">
        <f>+C13+C14+C15</f>
        <v>104640.26000000001</v>
      </c>
      <c r="D12" s="37">
        <f>+D13+D14+D15</f>
        <v>105084.63</v>
      </c>
    </row>
    <row r="13" spans="1:4" ht="12.75">
      <c r="A13" s="3" t="s">
        <v>1</v>
      </c>
      <c r="B13" s="13" t="s">
        <v>19</v>
      </c>
      <c r="C13" s="38">
        <f>106027.44-1808.8-100-30-2-0.45</f>
        <v>104086.19</v>
      </c>
      <c r="D13" s="38">
        <f>99622.34-1697.23-70.04+1.05</f>
        <v>97856.12000000001</v>
      </c>
    </row>
    <row r="14" spans="1:4" ht="12.75">
      <c r="A14" s="3" t="s">
        <v>2</v>
      </c>
      <c r="B14" s="13" t="s">
        <v>68</v>
      </c>
      <c r="C14" s="18">
        <v>0</v>
      </c>
      <c r="D14" s="38">
        <v>0</v>
      </c>
    </row>
    <row r="15" spans="1:4" ht="12.75">
      <c r="A15" s="3" t="s">
        <v>3</v>
      </c>
      <c r="B15" s="13" t="s">
        <v>20</v>
      </c>
      <c r="C15" s="38">
        <f>558.46-4.39</f>
        <v>554.07</v>
      </c>
      <c r="D15" s="38">
        <f>7215.3+13.21</f>
        <v>7228.51</v>
      </c>
    </row>
    <row r="16" spans="1:4" s="2" customFormat="1" ht="12.75">
      <c r="A16" s="10" t="s">
        <v>5</v>
      </c>
      <c r="B16" s="14" t="s">
        <v>21</v>
      </c>
      <c r="C16" s="37">
        <f>SUM(C17:C23)</f>
        <v>79118.82</v>
      </c>
      <c r="D16" s="37">
        <f>SUM(D17:D23)</f>
        <v>100481.15999999999</v>
      </c>
    </row>
    <row r="17" spans="1:4" ht="12.75">
      <c r="A17" s="3" t="s">
        <v>1</v>
      </c>
      <c r="B17" s="4" t="s">
        <v>22</v>
      </c>
      <c r="C17" s="38">
        <v>73632.45</v>
      </c>
      <c r="D17" s="38">
        <v>95293.98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38">
        <v>4927.91</v>
      </c>
      <c r="D21" s="38">
        <v>5128.29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38">
        <v>558.46</v>
      </c>
      <c r="D23" s="38">
        <v>58.89</v>
      </c>
    </row>
    <row r="24" spans="1:4" s="2" customFormat="1" ht="12.75">
      <c r="A24" s="10" t="s">
        <v>32</v>
      </c>
      <c r="B24" s="11" t="s">
        <v>85</v>
      </c>
      <c r="C24" s="37">
        <v>30589.06</v>
      </c>
      <c r="D24" s="37">
        <v>-17437.79</v>
      </c>
    </row>
    <row r="25" spans="1:6" s="2" customFormat="1" ht="12.75">
      <c r="A25" s="10" t="s">
        <v>86</v>
      </c>
      <c r="B25" s="14" t="s">
        <v>36</v>
      </c>
      <c r="C25" s="37">
        <f>+C10+C11+C24</f>
        <v>935240.3200000001</v>
      </c>
      <c r="D25" s="37">
        <f>+D10+D11+D24</f>
        <v>935379.8999999999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69</v>
      </c>
    </row>
    <row r="9" spans="1:4" ht="51">
      <c r="A9" s="42" t="s">
        <v>38</v>
      </c>
      <c r="B9" s="42"/>
      <c r="C9" s="27" t="s">
        <v>65</v>
      </c>
      <c r="D9" s="27" t="s">
        <v>66</v>
      </c>
    </row>
    <row r="10" spans="1:4" s="2" customFormat="1" ht="12.75">
      <c r="A10" s="10" t="s">
        <v>1</v>
      </c>
      <c r="B10" s="43" t="s">
        <v>70</v>
      </c>
      <c r="C10" s="44"/>
      <c r="D10" s="45"/>
    </row>
    <row r="11" spans="1:4" ht="12.75">
      <c r="A11" s="3" t="s">
        <v>1</v>
      </c>
      <c r="B11" s="4" t="s">
        <v>71</v>
      </c>
      <c r="C11" s="15">
        <v>4750.7691</v>
      </c>
      <c r="D11" s="15">
        <v>4822.3273</v>
      </c>
    </row>
    <row r="12" spans="1:4" ht="12.75">
      <c r="A12" s="3" t="s">
        <v>2</v>
      </c>
      <c r="B12" s="4" t="s">
        <v>72</v>
      </c>
      <c r="C12" s="41">
        <v>4889.1229</v>
      </c>
      <c r="D12" s="41">
        <v>4846.2769</v>
      </c>
    </row>
    <row r="13" spans="1:4" s="2" customFormat="1" ht="12.75">
      <c r="A13" s="10" t="s">
        <v>2</v>
      </c>
      <c r="B13" s="43" t="s">
        <v>73</v>
      </c>
      <c r="C13" s="44"/>
      <c r="D13" s="45"/>
    </row>
    <row r="14" spans="1:4" ht="12.75">
      <c r="A14" s="3" t="s">
        <v>1</v>
      </c>
      <c r="B14" s="4" t="s">
        <v>71</v>
      </c>
      <c r="C14" s="5">
        <v>185.05</v>
      </c>
      <c r="D14" s="5">
        <v>196.63</v>
      </c>
    </row>
    <row r="15" spans="1:4" ht="25.5">
      <c r="A15" s="3" t="s">
        <v>2</v>
      </c>
      <c r="B15" s="28" t="s">
        <v>39</v>
      </c>
      <c r="C15" s="5">
        <v>183.64</v>
      </c>
      <c r="D15" s="5">
        <v>192.39</v>
      </c>
    </row>
    <row r="16" spans="1:4" ht="25.5">
      <c r="A16" s="3" t="s">
        <v>3</v>
      </c>
      <c r="B16" s="28" t="s">
        <v>40</v>
      </c>
      <c r="C16" s="5">
        <v>191.69</v>
      </c>
      <c r="D16" s="5">
        <v>199.83</v>
      </c>
    </row>
    <row r="17" spans="1:4" ht="12.75">
      <c r="A17" s="3" t="s">
        <v>4</v>
      </c>
      <c r="B17" s="4" t="s">
        <v>72</v>
      </c>
      <c r="C17" s="5">
        <v>191.29</v>
      </c>
      <c r="D17" s="5">
        <v>193.01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74</v>
      </c>
    </row>
    <row r="9" spans="1:4" ht="38.25">
      <c r="A9" s="46" t="s">
        <v>8</v>
      </c>
      <c r="B9" s="47"/>
      <c r="C9" s="9" t="s">
        <v>41</v>
      </c>
      <c r="D9" s="9" t="s">
        <v>75</v>
      </c>
    </row>
    <row r="10" spans="1:4" ht="12.75">
      <c r="A10" s="42">
        <v>1</v>
      </c>
      <c r="B10" s="42"/>
      <c r="C10" s="20">
        <v>2</v>
      </c>
      <c r="D10" s="20">
        <v>3</v>
      </c>
    </row>
    <row r="11" spans="1:4" ht="12.75">
      <c r="A11" s="6" t="s">
        <v>0</v>
      </c>
      <c r="B11" s="31" t="s">
        <v>77</v>
      </c>
      <c r="C11" s="32">
        <f>SUM(C12:C23)</f>
        <v>935379.9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935379.9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76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58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78</v>
      </c>
      <c r="B26" s="7" t="s">
        <v>59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79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80</v>
      </c>
      <c r="B28" s="7" t="s">
        <v>81</v>
      </c>
      <c r="C28" s="21">
        <f>C11</f>
        <v>935379.9</v>
      </c>
      <c r="D28" s="16">
        <f t="shared" si="0"/>
        <v>1</v>
      </c>
    </row>
    <row r="29" spans="1:4" s="12" customFormat="1" ht="12.75">
      <c r="A29" s="3" t="s">
        <v>1</v>
      </c>
      <c r="B29" s="4" t="s">
        <v>82</v>
      </c>
      <c r="C29" s="22">
        <f>C11</f>
        <v>935379.9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83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84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2015-08-07T10:16:06Z</dcterms:modified>
  <cp:category/>
  <cp:version/>
  <cp:contentType/>
  <cp:contentStatus/>
</cp:coreProperties>
</file>