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'zmiana.aktywów'!$A$1:$E$25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<sst xmlns="http://schemas.openxmlformats.org/spreadsheetml/2006/main" count="142" uniqueCount="87">
  <si>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</si>
  <si>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</si>
  <si>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</si>
  <si>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</si>
  <si>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</si>
  <si>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</si>
  <si>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</si>
  <si>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</si>
  <si>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</si>
  <si>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</si>
  <si>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</si>
  <si>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</si>
  <si>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</si>
  <si>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</si>
  <si>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</si>
  <si>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</si>
  <si>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</si>
  <si>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</si>
  <si>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</si>
  <si>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</si>
  <si>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</si>
  <si>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</si>
  <si>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</si>
  <si>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</si>
  <si>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</si>
  <si>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</si>
  <si>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</si>
  <si>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</si>
  <si>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</si>
  <si>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</si>
  <si>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</si>
  <si>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</si>
  <si>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</si>
  <si>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</si>
  <si>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</si>
  <si>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</si>
  <si>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</si>
  <si>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</si>
  <si>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</si>
  <si>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</si>
  <si>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</si>
  <si>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</si>
  <si>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</si>
  <si>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</si>
  <si>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</si>
  <si>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</si>
  <si>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</si>
  <si>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</si>
  <si>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</si>
  <si>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</si>
  <si>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</si>
  <si>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</si>
  <si>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</si>
  <si>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</si>
  <si>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</si>
  <si>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</si>
  <si>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</si>
  <si>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</si>
  <si>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</si>
  <si>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</si>
  <si>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</si>
  <si>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</si>
  <si>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</si>
  <si>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</si>
  <si>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</si>
  <si>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Aktywa netto (w tym)</t>
  </si>
  <si>
    <t>Krajowe</t>
  </si>
  <si>
    <t>Wynik netto z działalności inwestycyjnej</t>
  </si>
  <si>
    <t>D.</t>
  </si>
  <si>
    <t>Nazwa ubezpieczeniowego funduszu kapitałowego: UFK POLISA-ŻYCIE – PKO OBLIGACJI DŁUGOTERMINOWYCH</t>
  </si>
  <si>
    <t>sporządzone na dzień 31.12.2016</t>
  </si>
  <si>
    <t>3.1.</t>
  </si>
  <si>
    <t>3.2.</t>
  </si>
  <si>
    <t>Wobec ubezpieczających, ubezpieczonych, uposażonych lub uprawnionych z umów ubezpieczenia</t>
  </si>
  <si>
    <t>Koniec analogicznego okresu sprawozdawczego poprzedniego roku obrotowego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</si>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</sst>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38" fillId="0" borderId="10" xfId="51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">
      <selection activeCell="C9" sqref="C9:D9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23.3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49</v>
      </c>
    </row>
    <row r="9" spans="1:4" ht="63.75">
      <c r="A9" s="45" t="s">
        <v>12</v>
      </c>
      <c r="B9" s="45"/>
      <c r="C9" s="9" t="s">
        <v>74</v>
      </c>
      <c r="D9" s="9" t="s">
        <v>50</v>
      </c>
    </row>
    <row r="10" spans="1:4" s="2" customFormat="1" ht="12.75">
      <c r="A10" s="10" t="s">
        <v>0</v>
      </c>
      <c r="B10" s="14" t="s">
        <v>7</v>
      </c>
      <c r="C10" s="21">
        <v>978810.33</v>
      </c>
      <c r="D10" s="21">
        <f>+D11+D12+D13</f>
        <v>977780.47</v>
      </c>
    </row>
    <row r="11" spans="1:4" ht="12.75">
      <c r="A11" s="3" t="s">
        <v>1</v>
      </c>
      <c r="B11" s="13" t="s">
        <v>8</v>
      </c>
      <c r="C11" s="18">
        <v>978810.33</v>
      </c>
      <c r="D11" s="18">
        <v>977780.47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12.75">
      <c r="A13" s="3" t="s">
        <v>3</v>
      </c>
      <c r="B13" s="13" t="s">
        <v>51</v>
      </c>
      <c r="C13" s="18">
        <v>0</v>
      </c>
      <c r="D13" s="18">
        <f>'[1]FK__10'!$D$201</f>
        <v>0</v>
      </c>
    </row>
    <row r="14" spans="1:4" ht="12.75">
      <c r="A14" s="23" t="s">
        <v>71</v>
      </c>
      <c r="B14" s="24" t="s">
        <v>52</v>
      </c>
      <c r="C14" s="18">
        <v>0</v>
      </c>
      <c r="D14" s="18">
        <v>0</v>
      </c>
    </row>
    <row r="15" spans="1:4" ht="12.75">
      <c r="A15" s="23" t="s">
        <v>72</v>
      </c>
      <c r="B15" s="24" t="s">
        <v>40</v>
      </c>
      <c r="C15" s="18">
        <v>0</v>
      </c>
      <c r="D15" s="18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'[1]FK__10'!$D$225</f>
        <v>0</v>
      </c>
    </row>
    <row r="17" spans="1:4" ht="12.75">
      <c r="A17" s="25" t="s">
        <v>1</v>
      </c>
      <c r="B17" s="26" t="s">
        <v>52</v>
      </c>
      <c r="C17" s="18">
        <v>0</v>
      </c>
      <c r="D17" s="18">
        <v>0</v>
      </c>
    </row>
    <row r="18" spans="1:4" ht="38.25">
      <c r="A18" s="25" t="s">
        <v>2</v>
      </c>
      <c r="B18" s="4" t="s">
        <v>73</v>
      </c>
      <c r="C18" s="18">
        <v>0</v>
      </c>
      <c r="D18" s="18">
        <v>0</v>
      </c>
    </row>
    <row r="19" spans="1:4" ht="12.75">
      <c r="A19" s="25" t="s">
        <v>3</v>
      </c>
      <c r="B19" s="13" t="s">
        <v>40</v>
      </c>
      <c r="C19" s="18">
        <v>0</v>
      </c>
      <c r="D19" s="18">
        <v>0</v>
      </c>
    </row>
    <row r="20" spans="1:4" s="2" customFormat="1" ht="12.75">
      <c r="A20" s="10" t="s">
        <v>6</v>
      </c>
      <c r="B20" s="14" t="s">
        <v>11</v>
      </c>
      <c r="C20" s="21">
        <v>978810.33</v>
      </c>
      <c r="D20" s="21">
        <f>+D10-D16</f>
        <v>977780.47</v>
      </c>
    </row>
    <row r="21" spans="3:4" ht="12.75">
      <c r="C21" s="19"/>
      <c r="D21" s="19"/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6" width="9.125" style="1" customWidth="1"/>
    <col min="7" max="7" width="10.75390625" style="1" bestFit="1" customWidth="1"/>
    <col min="8" max="8" width="9.25390625" style="1" bestFit="1" customWidth="1"/>
    <col min="9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53</v>
      </c>
      <c r="D7" s="35"/>
    </row>
    <row r="9" spans="1:8" ht="51">
      <c r="A9" s="45" t="s">
        <v>12</v>
      </c>
      <c r="B9" s="45"/>
      <c r="C9" s="27" t="s">
        <v>75</v>
      </c>
      <c r="D9" s="36" t="s">
        <v>54</v>
      </c>
      <c r="G9" s="42"/>
      <c r="H9" s="42"/>
    </row>
    <row r="10" spans="1:4" ht="25.5">
      <c r="A10" s="10" t="s">
        <v>15</v>
      </c>
      <c r="B10" s="11" t="s">
        <v>55</v>
      </c>
      <c r="C10" s="21">
        <v>948214.22</v>
      </c>
      <c r="D10" s="37">
        <f>C25</f>
        <v>978810.33</v>
      </c>
    </row>
    <row r="11" spans="1:4" ht="12.75">
      <c r="A11" s="10" t="s">
        <v>16</v>
      </c>
      <c r="B11" s="14" t="s">
        <v>76</v>
      </c>
      <c r="C11" s="21">
        <v>18472.149999999994</v>
      </c>
      <c r="D11" s="37">
        <f>+D12-D16</f>
        <v>-5061.809999999969</v>
      </c>
    </row>
    <row r="12" spans="1:4" s="2" customFormat="1" ht="12.75">
      <c r="A12" s="10" t="s">
        <v>0</v>
      </c>
      <c r="B12" s="14" t="s">
        <v>17</v>
      </c>
      <c r="C12" s="21">
        <v>209930.19</v>
      </c>
      <c r="D12" s="37">
        <f>+D13+D14+D15</f>
        <v>203711.55000000002</v>
      </c>
    </row>
    <row r="13" spans="1:7" ht="12.75">
      <c r="A13" s="3" t="s">
        <v>1</v>
      </c>
      <c r="B13" s="13" t="s">
        <v>18</v>
      </c>
      <c r="C13" s="18">
        <v>202772.26</v>
      </c>
      <c r="D13" s="38">
        <f>206174-3546.58-490+8.35</f>
        <v>202145.77000000002</v>
      </c>
      <c r="G13" s="43"/>
    </row>
    <row r="14" spans="1:4" ht="12.75">
      <c r="A14" s="3" t="s">
        <v>2</v>
      </c>
      <c r="B14" s="13" t="s">
        <v>56</v>
      </c>
      <c r="C14" s="18">
        <v>0</v>
      </c>
      <c r="D14" s="38">
        <v>0</v>
      </c>
    </row>
    <row r="15" spans="1:7" ht="12.75">
      <c r="A15" s="3" t="s">
        <v>3</v>
      </c>
      <c r="B15" s="13" t="s">
        <v>19</v>
      </c>
      <c r="C15" s="18">
        <v>7157.93</v>
      </c>
      <c r="D15" s="38">
        <v>1565.78</v>
      </c>
      <c r="G15" s="43"/>
    </row>
    <row r="16" spans="1:4" s="2" customFormat="1" ht="12.75">
      <c r="A16" s="10" t="s">
        <v>5</v>
      </c>
      <c r="B16" s="14" t="s">
        <v>20</v>
      </c>
      <c r="C16" s="21">
        <v>191458.04</v>
      </c>
      <c r="D16" s="37">
        <f>SUM(D17:D23)</f>
        <v>208773.36</v>
      </c>
    </row>
    <row r="17" spans="1:4" ht="12.75">
      <c r="A17" s="3" t="s">
        <v>1</v>
      </c>
      <c r="B17" s="4" t="s">
        <v>21</v>
      </c>
      <c r="C17" s="18">
        <v>179929.59</v>
      </c>
      <c r="D17" s="38">
        <v>196728.18</v>
      </c>
    </row>
    <row r="18" spans="1:4" ht="12.75">
      <c r="A18" s="3" t="s">
        <v>2</v>
      </c>
      <c r="B18" s="4" t="s">
        <v>48</v>
      </c>
      <c r="C18" s="18">
        <v>0</v>
      </c>
      <c r="D18" s="38">
        <v>0</v>
      </c>
    </row>
    <row r="19" spans="1:4" ht="25.5">
      <c r="A19" s="3" t="s">
        <v>3</v>
      </c>
      <c r="B19" s="4" t="s">
        <v>77</v>
      </c>
      <c r="C19" s="18">
        <v>0</v>
      </c>
      <c r="D19" s="38">
        <v>0</v>
      </c>
    </row>
    <row r="20" spans="1:4" ht="12.75">
      <c r="A20" s="3" t="s">
        <v>4</v>
      </c>
      <c r="B20" s="4" t="s">
        <v>22</v>
      </c>
      <c r="C20" s="18">
        <v>0</v>
      </c>
      <c r="D20" s="38">
        <v>0</v>
      </c>
    </row>
    <row r="21" spans="1:4" ht="25.5">
      <c r="A21" s="3" t="s">
        <v>23</v>
      </c>
      <c r="B21" s="4" t="s">
        <v>27</v>
      </c>
      <c r="C21" s="18">
        <v>11528.45</v>
      </c>
      <c r="D21" s="38">
        <v>12014.19</v>
      </c>
    </row>
    <row r="22" spans="1:4" ht="12.75">
      <c r="A22" s="3" t="s">
        <v>24</v>
      </c>
      <c r="B22" s="4" t="s">
        <v>35</v>
      </c>
      <c r="C22" s="18">
        <v>0</v>
      </c>
      <c r="D22" s="38">
        <v>0</v>
      </c>
    </row>
    <row r="23" spans="1:4" ht="12.75">
      <c r="A23" s="3" t="s">
        <v>25</v>
      </c>
      <c r="B23" s="4" t="s">
        <v>28</v>
      </c>
      <c r="C23" s="18">
        <v>0</v>
      </c>
      <c r="D23" s="38">
        <v>30.99</v>
      </c>
    </row>
    <row r="24" spans="1:4" s="2" customFormat="1" ht="12.75">
      <c r="A24" s="10" t="s">
        <v>30</v>
      </c>
      <c r="B24" s="11" t="s">
        <v>67</v>
      </c>
      <c r="C24" s="21">
        <v>12123.96</v>
      </c>
      <c r="D24" s="37">
        <v>4031.95</v>
      </c>
    </row>
    <row r="25" spans="1:6" s="2" customFormat="1" ht="12.75">
      <c r="A25" s="10" t="s">
        <v>68</v>
      </c>
      <c r="B25" s="14" t="s">
        <v>34</v>
      </c>
      <c r="C25" s="21">
        <v>978810.33</v>
      </c>
      <c r="D25" s="37">
        <f>+D10+D11+D24</f>
        <v>977780.47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B14" sqref="B14:B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78</v>
      </c>
    </row>
    <row r="9" spans="1:4" ht="51">
      <c r="A9" s="45" t="s">
        <v>36</v>
      </c>
      <c r="B9" s="45"/>
      <c r="C9" s="27" t="s">
        <v>75</v>
      </c>
      <c r="D9" s="27" t="s">
        <v>54</v>
      </c>
    </row>
    <row r="10" spans="1:4" s="2" customFormat="1" ht="12.75">
      <c r="A10" s="10" t="s">
        <v>1</v>
      </c>
      <c r="B10" s="46" t="s">
        <v>79</v>
      </c>
      <c r="C10" s="47"/>
      <c r="D10" s="48"/>
    </row>
    <row r="11" spans="1:4" ht="12.75">
      <c r="A11" s="3" t="s">
        <v>1</v>
      </c>
      <c r="B11" s="4" t="s">
        <v>57</v>
      </c>
      <c r="C11" s="15">
        <v>4822.3273</v>
      </c>
      <c r="D11" s="15">
        <f>C12</f>
        <v>4917.1623</v>
      </c>
    </row>
    <row r="12" spans="1:4" ht="12.75">
      <c r="A12" s="3" t="s">
        <v>2</v>
      </c>
      <c r="B12" s="4" t="s">
        <v>58</v>
      </c>
      <c r="C12" s="41">
        <v>4917.1623</v>
      </c>
      <c r="D12" s="44">
        <v>4892.327</v>
      </c>
    </row>
    <row r="13" spans="1:4" s="2" customFormat="1" ht="12.75">
      <c r="A13" s="10" t="s">
        <v>2</v>
      </c>
      <c r="B13" s="46" t="s">
        <v>80</v>
      </c>
      <c r="C13" s="47"/>
      <c r="D13" s="48"/>
    </row>
    <row r="14" spans="1:4" ht="12.75">
      <c r="A14" s="3" t="s">
        <v>1</v>
      </c>
      <c r="B14" s="4" t="s">
        <v>57</v>
      </c>
      <c r="C14" s="5">
        <v>196.63</v>
      </c>
      <c r="D14" s="5">
        <v>199.06</v>
      </c>
    </row>
    <row r="15" spans="1:4" ht="25.5">
      <c r="A15" s="3" t="s">
        <v>2</v>
      </c>
      <c r="B15" s="28" t="s">
        <v>81</v>
      </c>
      <c r="C15" s="5">
        <v>192.39</v>
      </c>
      <c r="D15" s="5">
        <v>197.89</v>
      </c>
    </row>
    <row r="16" spans="1:4" ht="25.5">
      <c r="A16" s="3" t="s">
        <v>3</v>
      </c>
      <c r="B16" s="28" t="s">
        <v>82</v>
      </c>
      <c r="C16" s="5">
        <v>199.83</v>
      </c>
      <c r="D16" s="5">
        <v>204.44</v>
      </c>
    </row>
    <row r="17" spans="1:4" ht="12.75">
      <c r="A17" s="3" t="s">
        <v>4</v>
      </c>
      <c r="B17" s="4" t="s">
        <v>58</v>
      </c>
      <c r="C17" s="5">
        <v>199.06</v>
      </c>
      <c r="D17" s="5">
        <v>199.86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7.00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59</v>
      </c>
    </row>
    <row r="9" spans="1:4" ht="38.25">
      <c r="A9" s="49" t="s">
        <v>8</v>
      </c>
      <c r="B9" s="50"/>
      <c r="C9" s="9" t="s">
        <v>37</v>
      </c>
      <c r="D9" s="9" t="s">
        <v>60</v>
      </c>
    </row>
    <row r="10" spans="1:4" ht="12.75">
      <c r="A10" s="45">
        <v>1</v>
      </c>
      <c r="B10" s="45"/>
      <c r="C10" s="20">
        <v>2</v>
      </c>
      <c r="D10" s="20">
        <v>3</v>
      </c>
    </row>
    <row r="11" spans="1:4" ht="12.75">
      <c r="A11" s="6" t="s">
        <v>0</v>
      </c>
      <c r="B11" s="31" t="s">
        <v>62</v>
      </c>
      <c r="C11" s="32">
        <f>SUM(C12:C23)</f>
        <v>977780.47</v>
      </c>
      <c r="D11" s="16">
        <f>C11/C27</f>
        <v>1</v>
      </c>
    </row>
    <row r="12" spans="1:4" s="2" customFormat="1" ht="40.5" customHeight="1">
      <c r="A12" s="29" t="s">
        <v>1</v>
      </c>
      <c r="B12" s="30" t="s">
        <v>39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38</v>
      </c>
      <c r="C13" s="33">
        <f>'[1]FK__10'!$D$149</f>
        <v>0</v>
      </c>
      <c r="D13" s="16">
        <f aca="true" t="shared" si="0" ref="D13:D30">C13/$C$11</f>
        <v>0</v>
      </c>
    </row>
    <row r="14" spans="1:4" s="2" customFormat="1" ht="12.75">
      <c r="A14" s="29" t="s">
        <v>3</v>
      </c>
      <c r="B14" s="30" t="s">
        <v>41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42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23</v>
      </c>
      <c r="B16" s="30" t="s">
        <v>43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24</v>
      </c>
      <c r="B17" s="30" t="s">
        <v>44</v>
      </c>
      <c r="C17" s="33">
        <f>aktywa!D11</f>
        <v>977780.47</v>
      </c>
      <c r="D17" s="16">
        <f t="shared" si="0"/>
        <v>1</v>
      </c>
    </row>
    <row r="18" spans="1:4" s="2" customFormat="1" ht="12.75">
      <c r="A18" s="29" t="s">
        <v>25</v>
      </c>
      <c r="B18" s="30" t="s">
        <v>83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26</v>
      </c>
      <c r="B19" s="30" t="s">
        <v>84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29</v>
      </c>
      <c r="B20" s="30" t="s">
        <v>45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31</v>
      </c>
      <c r="B21" s="30" t="s">
        <v>46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32</v>
      </c>
      <c r="B22" s="30" t="s">
        <v>47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33</v>
      </c>
      <c r="B23" s="30" t="s">
        <v>61</v>
      </c>
      <c r="C23" s="33">
        <f>'[1]FK__10'!$D$193</f>
        <v>0</v>
      </c>
      <c r="D23" s="16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'[1]FK__10'!$D$213</f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51</v>
      </c>
      <c r="C25" s="21">
        <f>'[1]FK__10'!$D$201</f>
        <v>0</v>
      </c>
      <c r="D25" s="16">
        <f t="shared" si="0"/>
        <v>0</v>
      </c>
    </row>
    <row r="26" spans="1:4" s="2" customFormat="1" ht="12.75">
      <c r="A26" s="6" t="s">
        <v>63</v>
      </c>
      <c r="B26" s="7" t="s">
        <v>10</v>
      </c>
      <c r="C26" s="21">
        <f>'[1]FK__10'!$D$225</f>
        <v>0</v>
      </c>
      <c r="D26" s="16">
        <f t="shared" si="0"/>
        <v>0</v>
      </c>
    </row>
    <row r="27" spans="1:4" s="2" customFormat="1" ht="12.75">
      <c r="A27" s="6" t="s">
        <v>64</v>
      </c>
      <c r="B27" s="7" t="s">
        <v>65</v>
      </c>
      <c r="C27" s="21">
        <f>C11</f>
        <v>977780.47</v>
      </c>
      <c r="D27" s="16">
        <f t="shared" si="0"/>
        <v>1</v>
      </c>
    </row>
    <row r="28" spans="1:4" s="12" customFormat="1" ht="12.75">
      <c r="A28" s="3" t="s">
        <v>1</v>
      </c>
      <c r="B28" s="4" t="s">
        <v>66</v>
      </c>
      <c r="C28" s="22">
        <f>C11</f>
        <v>977780.47</v>
      </c>
      <c r="D28" s="16">
        <f t="shared" si="0"/>
        <v>1</v>
      </c>
    </row>
    <row r="29" spans="1:4" s="12" customFormat="1" ht="12.75" customHeight="1">
      <c r="A29" s="3" t="s">
        <v>2</v>
      </c>
      <c r="B29" s="4" t="s">
        <v>85</v>
      </c>
      <c r="C29" s="22">
        <v>0</v>
      </c>
      <c r="D29" s="16">
        <f t="shared" si="0"/>
        <v>0</v>
      </c>
    </row>
    <row r="30" spans="1:4" s="12" customFormat="1" ht="12.75">
      <c r="A30" s="3" t="s">
        <v>3</v>
      </c>
      <c r="B30" s="4" t="s">
        <v>86</v>
      </c>
      <c r="C30" s="22">
        <v>0</v>
      </c>
      <c r="D30" s="16">
        <f t="shared" si="0"/>
        <v>0</v>
      </c>
    </row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2017-02-02T10:53:10Z</dcterms:modified>
  <cp:category/>
  <cp:version/>
  <cp:contentType/>
  <cp:contentStatus/>
</cp:coreProperties>
</file>